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llestrom-my.sharepoint.com/personal/alfj01_lillestrom_kommune_no/Documents/Dokumenter/"/>
    </mc:Choice>
  </mc:AlternateContent>
  <xr:revisionPtr revIDLastSave="2" documentId="8_{F3EBA60E-012D-477B-8522-5A0E94F54CBE}" xr6:coauthVersionLast="47" xr6:coauthVersionMax="47" xr10:uidLastSave="{5BF03087-983D-447B-8DDF-0C35459742F7}"/>
  <bookViews>
    <workbookView minimized="1" xWindow="2730" yWindow="2730" windowWidth="21600" windowHeight="11385" xr2:uid="{5A3C8A01-6676-4EBC-9F44-3B05D3A8FC85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7" i="1" s="1"/>
  <c r="K17" i="1"/>
  <c r="K16" i="1"/>
  <c r="K15" i="1"/>
  <c r="J16" i="1"/>
  <c r="J17" i="1"/>
  <c r="J15" i="1"/>
  <c r="I4" i="1"/>
  <c r="I3" i="1"/>
  <c r="I2" i="1"/>
  <c r="H8" i="1"/>
  <c r="E32" i="1"/>
  <c r="E25" i="1"/>
  <c r="E30" i="1"/>
  <c r="D30" i="1"/>
  <c r="B30" i="1"/>
  <c r="E14" i="1"/>
  <c r="E11" i="1"/>
  <c r="H6" i="1"/>
  <c r="G6" i="1"/>
  <c r="G4" i="1"/>
  <c r="D29" i="1"/>
  <c r="H4" i="1"/>
  <c r="H3" i="1"/>
  <c r="G3" i="1"/>
  <c r="D25" i="1"/>
  <c r="B25" i="1"/>
  <c r="G2" i="1"/>
  <c r="D11" i="1"/>
  <c r="B11" i="1"/>
  <c r="H2" i="1" s="1"/>
</calcChain>
</file>

<file path=xl/sharedStrings.xml><?xml version="1.0" encoding="utf-8"?>
<sst xmlns="http://schemas.openxmlformats.org/spreadsheetml/2006/main" count="45" uniqueCount="42">
  <si>
    <t>2020 - 2023:</t>
  </si>
  <si>
    <t>Skole</t>
  </si>
  <si>
    <t>Barnehage</t>
  </si>
  <si>
    <t>2020 - 2024 innsparing og merforbruk</t>
  </si>
  <si>
    <t>Totalt:</t>
  </si>
  <si>
    <t xml:space="preserve">Merforbruk </t>
  </si>
  <si>
    <t>Effektivsering</t>
  </si>
  <si>
    <t xml:space="preserve">Effektivsering </t>
  </si>
  <si>
    <t>til 2027</t>
  </si>
  <si>
    <t>Total</t>
  </si>
  <si>
    <t>(s. 4 - 15)</t>
  </si>
  <si>
    <t>(s. 11-15)</t>
  </si>
  <si>
    <t>Foreslåtte tiltak (s. 27 - 39)</t>
  </si>
  <si>
    <t>Rammekutt ( s. 26)</t>
  </si>
  <si>
    <t>Merk 8 millioner er kutt i private barnehager som følge av rammekutt og kutt i barnehager</t>
  </si>
  <si>
    <t>2024 k.direktørs forslag til effektivisering</t>
  </si>
  <si>
    <t>Frem til 2027 k.direktørs forslag til effektivisering (inkl private)</t>
  </si>
  <si>
    <t>For å nå kvalitet</t>
  </si>
  <si>
    <t>For å komme på minimumsnivå</t>
  </si>
  <si>
    <t>Lillestrøm per elev</t>
  </si>
  <si>
    <t>Oslo per elev</t>
  </si>
  <si>
    <t>Antall elever Lillestrøm</t>
  </si>
  <si>
    <t>Hele landet per elev</t>
  </si>
  <si>
    <t>(Nyeste tall er 2022)</t>
  </si>
  <si>
    <t>Differanse</t>
  </si>
  <si>
    <t>Barnehage:</t>
  </si>
  <si>
    <t>Skole:</t>
  </si>
  <si>
    <t>20 spesialpedagoger</t>
  </si>
  <si>
    <t>30 fagarbeidere</t>
  </si>
  <si>
    <t>For å nå kvalitet i barnehager og skoler:</t>
  </si>
  <si>
    <t>60 barnehagelærere</t>
  </si>
  <si>
    <t>kuttnr. i liste</t>
  </si>
  <si>
    <t>16 side 29</t>
  </si>
  <si>
    <t>21 side 30</t>
  </si>
  <si>
    <t>20 side 31</t>
  </si>
  <si>
    <t>22 side 31</t>
  </si>
  <si>
    <t>23 side 31</t>
  </si>
  <si>
    <t>24 side 31</t>
  </si>
  <si>
    <t>25 side 31</t>
  </si>
  <si>
    <t>26 side 31</t>
  </si>
  <si>
    <t>tallene er hentet fra side 11 (status økonomi)</t>
  </si>
  <si>
    <t>Tallene er hentet fra side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</si>
</sst>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A0A0A"/>
      <name val="Roboto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4" fillId="0" borderId="0" xfId="4"/>
    <xf numFmtId="0" fontId="0" fillId="0" borderId="0" xfId="0" applyAlignment="1">
      <alignment wrapText="1"/>
    </xf>
    <xf numFmtId="0" fontId="3" fillId="3" borderId="0" xfId="3"/>
    <xf numFmtId="3" fontId="5" fillId="0" borderId="0" xfId="0" applyNumberFormat="1" applyFont="1"/>
    <xf numFmtId="44" fontId="0" fillId="0" borderId="0" xfId="1" applyFont="1"/>
    <xf numFmtId="0" fontId="2" fillId="2" borderId="0" xfId="2"/>
    <xf numFmtId="44" fontId="6" fillId="2" borderId="0" xfId="2" applyNumberFormat="1" applyFont="1"/>
    <xf numFmtId="3" fontId="7" fillId="3" borderId="0" xfId="3" applyNumberFormat="1" applyFont="1"/>
    <xf numFmtId="0" fontId="0" fillId="4" borderId="0" xfId="0" applyFill="1"/>
    <xf numFmtId="0" fontId="0" fillId="4" borderId="0" xfId="0" applyFill="1" applyAlignment="1">
      <alignment wrapText="1"/>
    </xf>
  </cellXfs>
  <cellStyles count="5">
    <cellStyle name="God" xfId="2" builtinId="26"/>
    <cellStyle name="Hyperkobling" xfId="4" builtinId="8"/>
    <cellStyle name="Normal" xfId="0" builtinId="0"/>
    <cellStyle name="Nøytral" xfId="3" builtinId="28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si.udir.no/app/" TargetMode="External"/><Relationship Id="rId3" Type="http://schemas.openxmlformats.org/officeDocument/2006/relationships/hyperlink" Target="https://opengov.360online.com/Meetings/LILLESTROMKOM/File/Details/2868580.PDF?fileName=Effektiviseringstiltak%20-%20oppf%C3%B8lging%20av%20verbalvedtak%20i%20sak%20om%20%C3%B8konomiplan%20og%20%C3%A5rsbudsjett%202024-2027&amp;fileSize=396112" TargetMode="External"/><Relationship Id="rId7" Type="http://schemas.openxmlformats.org/officeDocument/2006/relationships/hyperlink" Target="https://www.udir.no/tall-og-forskning/statistikk/statistikk-grunnskole/okonomi-grunnskol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opengov.360online.com/Meetings/LILLESTROMKOM/File/Details/2868580.PDF?fileName=Effektiviseringstiltak%20-%20oppf%C3%B8lging%20av%20verbalvedtak%20i%20sak%20om%20%C3%B8konomiplan%20og%20%C3%A5rsbudsjett%202024-2027&amp;fileSize=396112" TargetMode="External"/><Relationship Id="rId1" Type="http://schemas.openxmlformats.org/officeDocument/2006/relationships/hyperlink" Target="https://opengov.360online.com/Meetings/LILLESTROMKOM/File/Details/2818916.PDF?fileName=M%C3%A5nedsrapport%20pr.%20november%202023&amp;fileSize=16062813" TargetMode="External"/><Relationship Id="rId6" Type="http://schemas.openxmlformats.org/officeDocument/2006/relationships/hyperlink" Target="https://www.udir.no/tall-og-forskning/statistikk/statistikk-grunnskole/okonomi-grunnskole/" TargetMode="External"/><Relationship Id="rId11" Type="http://schemas.openxmlformats.org/officeDocument/2006/relationships/hyperlink" Target="https://www.utdanningsforbundet.no/var-politikk/tid-for-de-minste/slik-vil-vi-sikre-flere-barnehagelaerere/" TargetMode="External"/><Relationship Id="rId5" Type="http://schemas.openxmlformats.org/officeDocument/2006/relationships/hyperlink" Target="https://www.udir.no/tall-og-forskning/statistikk/statistikk-grunnskole/okonomi-grunnskole/" TargetMode="External"/><Relationship Id="rId10" Type="http://schemas.openxmlformats.org/officeDocument/2006/relationships/hyperlink" Target="https://www.utdanningsforbundet.no/var-politikk/tid-for-de-minste/bemanningskalkulator/" TargetMode="External"/><Relationship Id="rId4" Type="http://schemas.openxmlformats.org/officeDocument/2006/relationships/hyperlink" Target="https://opengov.360online.com/Meetings/LILLESTROMKOM/File/Details/2868580.PDF?fileName=Effektiviseringstiltak%20-%20oppf%C3%B8lging%20av%20verbalvedtak%20i%20sak%20om%20%C3%B8konomiplan%20og%20%C3%A5rsbudsjett%202024-2027&amp;fileSize=396112" TargetMode="External"/><Relationship Id="rId9" Type="http://schemas.openxmlformats.org/officeDocument/2006/relationships/hyperlink" Target="https://gsi.udir.no/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4AD-7F0F-4EFA-BDCB-B60BA55CF91F}">
  <dimension ref="A1:K32"/>
  <sheetViews>
    <sheetView tabSelected="1" workbookViewId="0">
      <selection activeCell="I3" sqref="I3:I5"/>
    </sheetView>
  </sheetViews>
  <sheetFormatPr baseColWidth="10" defaultColWidth="11.42578125" defaultRowHeight="15" x14ac:dyDescent="0.25"/>
  <cols>
    <col min="1" max="1" width="17.42578125" customWidth="1"/>
    <col min="6" max="6" width="56.28515625" customWidth="1"/>
    <col min="7" max="7" width="35.7109375" customWidth="1"/>
    <col min="8" max="8" width="26" customWidth="1"/>
    <col min="9" max="9" width="23" customWidth="1"/>
    <col min="11" max="11" width="22.7109375" customWidth="1"/>
  </cols>
  <sheetData>
    <row r="1" spans="1:11" x14ac:dyDescent="0.25">
      <c r="A1" s="2" t="s">
        <v>0</v>
      </c>
      <c r="B1" t="s">
        <v>1</v>
      </c>
      <c r="C1" s="10" t="s">
        <v>31</v>
      </c>
      <c r="D1" t="s">
        <v>2</v>
      </c>
      <c r="E1" s="10" t="s">
        <v>31</v>
      </c>
      <c r="G1" t="s">
        <v>2</v>
      </c>
      <c r="H1" t="s">
        <v>1</v>
      </c>
    </row>
    <row r="2" spans="1:11" x14ac:dyDescent="0.25">
      <c r="A2" s="10" t="s">
        <v>10</v>
      </c>
      <c r="B2" s="1">
        <v>11600000</v>
      </c>
      <c r="C2" s="10">
        <v>30</v>
      </c>
      <c r="D2" s="1">
        <v>3000000</v>
      </c>
      <c r="E2" s="10">
        <v>58</v>
      </c>
      <c r="F2" t="s">
        <v>3</v>
      </c>
      <c r="G2" s="1">
        <f>D11+D14</f>
        <v>27235000</v>
      </c>
      <c r="H2" s="1">
        <f>B11+B14</f>
        <v>85780000</v>
      </c>
      <c r="I2" s="1">
        <f>SUM(G2:H2)</f>
        <v>113015000</v>
      </c>
    </row>
    <row r="3" spans="1:11" x14ac:dyDescent="0.25">
      <c r="B3" s="1">
        <v>9000000</v>
      </c>
      <c r="C3" s="10">
        <v>31</v>
      </c>
      <c r="D3" s="1">
        <v>2000000</v>
      </c>
      <c r="E3" s="10">
        <v>59</v>
      </c>
      <c r="F3" t="s">
        <v>15</v>
      </c>
      <c r="G3" s="1">
        <f>D25</f>
        <v>10165000</v>
      </c>
      <c r="H3" s="1">
        <f>B25</f>
        <v>1171000</v>
      </c>
      <c r="I3" s="1">
        <f>SUM(G3:H3)</f>
        <v>11336000</v>
      </c>
    </row>
    <row r="4" spans="1:11" ht="30" x14ac:dyDescent="0.25">
      <c r="B4" s="1">
        <v>1000000</v>
      </c>
      <c r="C4" s="10">
        <v>32</v>
      </c>
      <c r="D4" s="1">
        <v>1700000</v>
      </c>
      <c r="E4" s="10">
        <v>60</v>
      </c>
      <c r="F4" s="3" t="s">
        <v>16</v>
      </c>
      <c r="G4" s="1">
        <f>D29</f>
        <v>14480000</v>
      </c>
      <c r="H4" s="1">
        <f>B27</f>
        <v>19319000</v>
      </c>
      <c r="I4" s="1">
        <f>SUM(G4:H4)</f>
        <v>33799000</v>
      </c>
    </row>
    <row r="5" spans="1:11" x14ac:dyDescent="0.25">
      <c r="B5" s="1">
        <v>680000</v>
      </c>
      <c r="C5" s="10">
        <v>33</v>
      </c>
      <c r="D5" s="1">
        <v>2300000</v>
      </c>
      <c r="E5" s="10">
        <v>61</v>
      </c>
    </row>
    <row r="6" spans="1:11" x14ac:dyDescent="0.25">
      <c r="B6" s="1">
        <v>11700000</v>
      </c>
      <c r="C6" s="10">
        <v>34</v>
      </c>
      <c r="D6" s="1">
        <v>520000</v>
      </c>
      <c r="E6" s="10">
        <v>62</v>
      </c>
      <c r="G6" s="1">
        <f>SUM(G2:G5)</f>
        <v>51880000</v>
      </c>
      <c r="H6" s="1">
        <f>SUM(H2:H5)</f>
        <v>106270000</v>
      </c>
    </row>
    <row r="7" spans="1:11" x14ac:dyDescent="0.25">
      <c r="B7" s="1">
        <v>4200000</v>
      </c>
      <c r="C7" s="10">
        <v>35</v>
      </c>
      <c r="D7" s="1">
        <v>700000</v>
      </c>
      <c r="E7" s="10">
        <v>63</v>
      </c>
    </row>
    <row r="8" spans="1:11" x14ac:dyDescent="0.25">
      <c r="B8" s="1">
        <v>600000</v>
      </c>
      <c r="C8" s="10">
        <v>36</v>
      </c>
      <c r="D8" s="1">
        <v>700000</v>
      </c>
      <c r="E8" s="10">
        <v>64</v>
      </c>
      <c r="F8" s="4" t="s">
        <v>18</v>
      </c>
      <c r="G8" s="4" t="s">
        <v>4</v>
      </c>
      <c r="H8" s="9">
        <f>G6+H6</f>
        <v>158150000</v>
      </c>
    </row>
    <row r="9" spans="1:11" x14ac:dyDescent="0.25">
      <c r="B9" s="1">
        <v>1000000</v>
      </c>
      <c r="C9" s="10">
        <v>37</v>
      </c>
      <c r="D9" s="1">
        <v>315000</v>
      </c>
      <c r="E9" s="10">
        <v>65</v>
      </c>
    </row>
    <row r="11" spans="1:11" x14ac:dyDescent="0.25">
      <c r="B11" s="1">
        <f>SUM(B2:B10)</f>
        <v>39780000</v>
      </c>
      <c r="D11" s="1">
        <f>SUM(D2:D10)</f>
        <v>11235000</v>
      </c>
      <c r="E11" s="1">
        <f>SUM(B11:D11)</f>
        <v>51015000</v>
      </c>
    </row>
    <row r="13" spans="1:11" x14ac:dyDescent="0.25">
      <c r="A13" s="2" t="s">
        <v>5</v>
      </c>
      <c r="B13">
        <v>2023</v>
      </c>
      <c r="G13" s="7" t="s">
        <v>17</v>
      </c>
      <c r="H13" s="7"/>
      <c r="I13" s="7"/>
      <c r="J13" s="7"/>
      <c r="K13" s="7"/>
    </row>
    <row r="14" spans="1:11" x14ac:dyDescent="0.25">
      <c r="A14" s="10" t="s">
        <v>11</v>
      </c>
      <c r="B14" s="1">
        <v>46000000</v>
      </c>
      <c r="D14" s="1">
        <v>16000000</v>
      </c>
      <c r="E14" s="1">
        <f>SUM(B14:D14)</f>
        <v>62000000</v>
      </c>
      <c r="F14" s="10" t="s">
        <v>40</v>
      </c>
      <c r="G14" t="s">
        <v>26</v>
      </c>
      <c r="I14" t="s">
        <v>21</v>
      </c>
      <c r="K14" t="s">
        <v>24</v>
      </c>
    </row>
    <row r="15" spans="1:11" x14ac:dyDescent="0.25">
      <c r="G15" s="2" t="s">
        <v>19</v>
      </c>
      <c r="H15" s="5">
        <v>127770</v>
      </c>
      <c r="I15" s="2">
        <v>11204</v>
      </c>
      <c r="J15">
        <f>H15*I15</f>
        <v>1431535080</v>
      </c>
      <c r="K15" s="6">
        <f>J15-J15</f>
        <v>0</v>
      </c>
    </row>
    <row r="16" spans="1:11" x14ac:dyDescent="0.25">
      <c r="G16" s="2" t="s">
        <v>20</v>
      </c>
      <c r="H16" s="1">
        <v>165405</v>
      </c>
      <c r="I16" s="2">
        <v>11204</v>
      </c>
      <c r="J16">
        <f t="shared" ref="J16:J17" si="0">H16*I16</f>
        <v>1853197620</v>
      </c>
      <c r="K16" s="6">
        <f>J16-J15</f>
        <v>421662540</v>
      </c>
    </row>
    <row r="17" spans="1:11" x14ac:dyDescent="0.25">
      <c r="A17" s="2" t="s">
        <v>6</v>
      </c>
      <c r="B17">
        <v>2024</v>
      </c>
      <c r="G17" s="2" t="s">
        <v>22</v>
      </c>
      <c r="H17" s="1">
        <v>143297</v>
      </c>
      <c r="I17" s="2">
        <v>11204</v>
      </c>
      <c r="J17">
        <f t="shared" si="0"/>
        <v>1605499588</v>
      </c>
      <c r="K17" s="6">
        <f>J17-J15</f>
        <v>173964508</v>
      </c>
    </row>
    <row r="18" spans="1:11" ht="30" x14ac:dyDescent="0.25">
      <c r="A18" s="11" t="s">
        <v>12</v>
      </c>
      <c r="B18" s="1">
        <v>1171000</v>
      </c>
      <c r="C18" s="10" t="s">
        <v>32</v>
      </c>
      <c r="D18" s="1">
        <v>2500000</v>
      </c>
      <c r="E18" s="10" t="s">
        <v>33</v>
      </c>
      <c r="G18" t="s">
        <v>23</v>
      </c>
    </row>
    <row r="19" spans="1:11" x14ac:dyDescent="0.25">
      <c r="D19" s="1">
        <v>940000</v>
      </c>
      <c r="E19" s="10" t="s">
        <v>34</v>
      </c>
    </row>
    <row r="20" spans="1:11" x14ac:dyDescent="0.25">
      <c r="D20" s="1">
        <v>500000</v>
      </c>
      <c r="E20" s="10" t="s">
        <v>35</v>
      </c>
      <c r="G20" s="2" t="s">
        <v>25</v>
      </c>
    </row>
    <row r="21" spans="1:11" x14ac:dyDescent="0.25">
      <c r="D21" s="1">
        <v>350000</v>
      </c>
      <c r="E21" s="10" t="s">
        <v>36</v>
      </c>
      <c r="G21" s="2" t="s">
        <v>30</v>
      </c>
      <c r="H21" s="1">
        <v>43800000</v>
      </c>
    </row>
    <row r="22" spans="1:11" x14ac:dyDescent="0.25">
      <c r="D22" s="1">
        <v>1950000</v>
      </c>
      <c r="E22" s="10" t="s">
        <v>37</v>
      </c>
      <c r="G22" t="s">
        <v>27</v>
      </c>
      <c r="H22" s="1">
        <v>18921940</v>
      </c>
    </row>
    <row r="23" spans="1:11" x14ac:dyDescent="0.25">
      <c r="D23" s="1">
        <v>3875000</v>
      </c>
      <c r="E23" s="10" t="s">
        <v>38</v>
      </c>
      <c r="G23" t="s">
        <v>28</v>
      </c>
      <c r="H23" s="1">
        <v>20460000</v>
      </c>
    </row>
    <row r="24" spans="1:11" x14ac:dyDescent="0.25">
      <c r="D24" s="1">
        <v>50000</v>
      </c>
      <c r="E24" s="10" t="s">
        <v>39</v>
      </c>
    </row>
    <row r="25" spans="1:11" x14ac:dyDescent="0.25">
      <c r="B25" s="1">
        <f>SUM(B18:B24)</f>
        <v>1171000</v>
      </c>
      <c r="D25" s="1">
        <f>SUM(D18:D24)</f>
        <v>10165000</v>
      </c>
      <c r="E25" s="1">
        <f>SUM(B25:D25)</f>
        <v>11336000</v>
      </c>
      <c r="F25" s="1"/>
      <c r="H25" s="1">
        <f>SUM(H21:H24)</f>
        <v>83181940</v>
      </c>
    </row>
    <row r="26" spans="1:11" x14ac:dyDescent="0.25">
      <c r="A26" s="2" t="s">
        <v>7</v>
      </c>
      <c r="B26" t="s">
        <v>8</v>
      </c>
    </row>
    <row r="27" spans="1:11" x14ac:dyDescent="0.25">
      <c r="A27" s="10" t="s">
        <v>13</v>
      </c>
      <c r="B27" s="1">
        <v>19319000</v>
      </c>
      <c r="D27" s="1">
        <v>6480000</v>
      </c>
      <c r="F27" s="10" t="s">
        <v>41</v>
      </c>
      <c r="G27" s="7" t="s">
        <v>29</v>
      </c>
      <c r="H27" s="8">
        <f>K16+H25</f>
        <v>504844480</v>
      </c>
    </row>
    <row r="28" spans="1:11" ht="90" x14ac:dyDescent="0.25">
      <c r="A28" s="11" t="s">
        <v>14</v>
      </c>
      <c r="D28" s="1">
        <v>8000000</v>
      </c>
    </row>
    <row r="29" spans="1:11" x14ac:dyDescent="0.25">
      <c r="D29" s="1">
        <f>SUM(D27:D28)</f>
        <v>14480000</v>
      </c>
    </row>
    <row r="30" spans="1:11" x14ac:dyDescent="0.25">
      <c r="B30" s="1">
        <f>SUM(B27:B29)</f>
        <v>19319000</v>
      </c>
      <c r="D30" s="1">
        <f>SUM(D29)</f>
        <v>14480000</v>
      </c>
      <c r="E30" s="1">
        <f>SUM(B30:D30)</f>
        <v>33799000</v>
      </c>
      <c r="F30" s="1"/>
    </row>
    <row r="32" spans="1:11" x14ac:dyDescent="0.25">
      <c r="A32" t="s">
        <v>9</v>
      </c>
      <c r="E32" s="1">
        <f>E11+E14+E25+E30</f>
        <v>158150000</v>
      </c>
    </row>
  </sheetData>
  <hyperlinks>
    <hyperlink ref="A13" r:id="rId1" xr:uid="{AFA1AE90-E075-4BD5-B045-F4EA258E5E86}"/>
    <hyperlink ref="A1" r:id="rId2" xr:uid="{2E17B88C-A905-4815-BCE2-FF85F1A059E0}"/>
    <hyperlink ref="A17" r:id="rId3" xr:uid="{BA93DF2D-7F2B-456F-B0BA-11B8579C1E0A}"/>
    <hyperlink ref="A26" r:id="rId4" xr:uid="{CEA78D2C-48A9-4267-9A20-503892545AE0}"/>
    <hyperlink ref="G15" r:id="rId5" xr:uid="{F2EA8BE7-3AC5-40BF-8824-3F55590ED52A}"/>
    <hyperlink ref="G16" r:id="rId6" xr:uid="{846DC6A1-2DEE-448E-A01E-9DC686D44E5D}"/>
    <hyperlink ref="G17" r:id="rId7" xr:uid="{E449C317-52F9-446D-9681-B74F8E9BD677}"/>
    <hyperlink ref="I15" r:id="rId8" location="!/view/units/collectionset/1/collection/106/unit/8601/" display="https://gsi.udir.no/app/ - !/view/units/collectionset/1/collection/106/unit/8601/" xr:uid="{CC93374C-5053-4FB7-A483-97F235CD74BD}"/>
    <hyperlink ref="I16:I17" r:id="rId9" location="!/view/units/collectionset/1/collection/106/unit/8601/" display="https://gsi.udir.no/app/ - !/view/units/collectionset/1/collection/106/unit/8601/" xr:uid="{9A9CA83F-123C-4BD5-A4D7-175F5DC75CA8}"/>
    <hyperlink ref="G20" r:id="rId10" xr:uid="{9BF37D8F-8E9E-4C64-9104-211556E8F04F}"/>
    <hyperlink ref="G21" r:id="rId11" xr:uid="{98CEA3F7-FD50-4E8B-A832-280DF582544D}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Lillestrom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Fjellestad</dc:creator>
  <cp:keywords/>
  <dc:description/>
  <cp:lastModifiedBy>Alexander Fjellestad</cp:lastModifiedBy>
  <cp:revision/>
  <dcterms:created xsi:type="dcterms:W3CDTF">2024-02-06T15:50:58Z</dcterms:created>
  <dcterms:modified xsi:type="dcterms:W3CDTF">2024-02-25T20:31:28Z</dcterms:modified>
  <cp:category/>
  <cp:contentStatus/>
</cp:coreProperties>
</file>